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6155" windowHeight="5580"/>
  </bookViews>
  <sheets>
    <sheet name="후원금전체현황" sheetId="1" r:id="rId1"/>
  </sheets>
  <calcPr calcId="125725"/>
</workbook>
</file>

<file path=xl/calcChain.xml><?xml version="1.0" encoding="utf-8"?>
<calcChain xmlns="http://schemas.openxmlformats.org/spreadsheetml/2006/main">
  <c r="C99" i="1"/>
  <c r="D123"/>
  <c r="D122"/>
  <c r="D121"/>
  <c r="D126" s="1"/>
  <c r="D117"/>
  <c r="D116"/>
  <c r="D115"/>
  <c r="D114"/>
  <c r="D120" s="1"/>
  <c r="D127" s="1"/>
  <c r="F88"/>
  <c r="C89" s="1"/>
  <c r="C91" s="1"/>
  <c r="C102" s="1"/>
  <c r="C88"/>
  <c r="C100" l="1"/>
  <c r="C103" s="1"/>
  <c r="C101" l="1"/>
</calcChain>
</file>

<file path=xl/sharedStrings.xml><?xml version="1.0" encoding="utf-8"?>
<sst xmlns="http://schemas.openxmlformats.org/spreadsheetml/2006/main" count="246" uniqueCount="163">
  <si>
    <t>3-01반</t>
  </si>
  <si>
    <t>3-02반</t>
  </si>
  <si>
    <t>3-10반</t>
  </si>
  <si>
    <t>3-03반</t>
    <phoneticPr fontId="2" type="noConversion"/>
  </si>
  <si>
    <t>3-06반</t>
    <phoneticPr fontId="2" type="noConversion"/>
  </si>
  <si>
    <t>3-09반</t>
    <phoneticPr fontId="2" type="noConversion"/>
  </si>
  <si>
    <t>3-08반</t>
    <phoneticPr fontId="2" type="noConversion"/>
  </si>
  <si>
    <t>3-04반</t>
    <phoneticPr fontId="2" type="noConversion"/>
  </si>
  <si>
    <t>3-05반</t>
    <phoneticPr fontId="2" type="noConversion"/>
  </si>
  <si>
    <t>01    강태구</t>
    <phoneticPr fontId="2" type="noConversion"/>
  </si>
  <si>
    <t>02    이광조</t>
    <phoneticPr fontId="2" type="noConversion"/>
  </si>
  <si>
    <t>03    이종화</t>
    <phoneticPr fontId="2" type="noConversion"/>
  </si>
  <si>
    <t>04    채영철</t>
    <phoneticPr fontId="2" type="noConversion"/>
  </si>
  <si>
    <t>05    송명헌</t>
    <phoneticPr fontId="2" type="noConversion"/>
  </si>
  <si>
    <t>06    김상우</t>
    <phoneticPr fontId="2" type="noConversion"/>
  </si>
  <si>
    <t>07    이용호</t>
    <phoneticPr fontId="2" type="noConversion"/>
  </si>
  <si>
    <t>08    조상준</t>
    <phoneticPr fontId="2" type="noConversion"/>
  </si>
  <si>
    <t>09    조창희</t>
    <phoneticPr fontId="2" type="noConversion"/>
  </si>
  <si>
    <t>10    이만규</t>
    <phoneticPr fontId="2" type="noConversion"/>
  </si>
  <si>
    <t>11    박한우</t>
    <phoneticPr fontId="2" type="noConversion"/>
  </si>
  <si>
    <t>12    정   한</t>
    <phoneticPr fontId="2" type="noConversion"/>
  </si>
  <si>
    <t>13    김구현</t>
    <phoneticPr fontId="2" type="noConversion"/>
  </si>
  <si>
    <t>14    정태웅</t>
    <phoneticPr fontId="2" type="noConversion"/>
  </si>
  <si>
    <t>15    김연호</t>
    <phoneticPr fontId="2" type="noConversion"/>
  </si>
  <si>
    <t>16    이근일</t>
    <phoneticPr fontId="2" type="noConversion"/>
  </si>
  <si>
    <t>17    유동윤</t>
    <phoneticPr fontId="2" type="noConversion"/>
  </si>
  <si>
    <t>18    허영호</t>
    <phoneticPr fontId="2" type="noConversion"/>
  </si>
  <si>
    <t>19    김학중</t>
    <phoneticPr fontId="2" type="noConversion"/>
  </si>
  <si>
    <t>20    천기정</t>
    <phoneticPr fontId="2" type="noConversion"/>
  </si>
  <si>
    <t>21    문승호</t>
    <phoneticPr fontId="2" type="noConversion"/>
  </si>
  <si>
    <t>22    최창남</t>
    <phoneticPr fontId="2" type="noConversion"/>
  </si>
  <si>
    <t>23    김덕기</t>
    <phoneticPr fontId="2" type="noConversion"/>
  </si>
  <si>
    <t>24    이용철</t>
    <phoneticPr fontId="2" type="noConversion"/>
  </si>
  <si>
    <t>25    이민수</t>
    <phoneticPr fontId="2" type="noConversion"/>
  </si>
  <si>
    <t>26    안흥섭</t>
    <phoneticPr fontId="2" type="noConversion"/>
  </si>
  <si>
    <t>27    김도식</t>
    <phoneticPr fontId="2" type="noConversion"/>
  </si>
  <si>
    <t>28    최영두</t>
    <phoneticPr fontId="2" type="noConversion"/>
  </si>
  <si>
    <t>29    이광세</t>
    <phoneticPr fontId="2" type="noConversion"/>
  </si>
  <si>
    <t>30    이동욱</t>
    <phoneticPr fontId="2" type="noConversion"/>
  </si>
  <si>
    <t>31    주종곤</t>
    <phoneticPr fontId="2" type="noConversion"/>
  </si>
  <si>
    <t>32    송재춘</t>
    <phoneticPr fontId="2" type="noConversion"/>
  </si>
  <si>
    <t>33    정태용</t>
    <phoneticPr fontId="2" type="noConversion"/>
  </si>
  <si>
    <t>34    장진수</t>
    <phoneticPr fontId="2" type="noConversion"/>
  </si>
  <si>
    <t>35    서용주</t>
    <phoneticPr fontId="2" type="noConversion"/>
  </si>
  <si>
    <t>37    한영배</t>
    <phoneticPr fontId="2" type="noConversion"/>
  </si>
  <si>
    <t>36    방성준</t>
    <phoneticPr fontId="2" type="noConversion"/>
  </si>
  <si>
    <t>38    유용재</t>
    <phoneticPr fontId="2" type="noConversion"/>
  </si>
  <si>
    <t>39    김호광</t>
    <phoneticPr fontId="2" type="noConversion"/>
  </si>
  <si>
    <t>40    조용기</t>
    <phoneticPr fontId="2" type="noConversion"/>
  </si>
  <si>
    <t>41    홍석우</t>
    <phoneticPr fontId="2" type="noConversion"/>
  </si>
  <si>
    <t>총동창회로 입금</t>
    <phoneticPr fontId="2" type="noConversion"/>
  </si>
  <si>
    <t>42    김성룡</t>
    <phoneticPr fontId="2" type="noConversion"/>
  </si>
  <si>
    <t>43    박근범</t>
    <phoneticPr fontId="2" type="noConversion"/>
  </si>
  <si>
    <t>44    오우근</t>
    <phoneticPr fontId="2" type="noConversion"/>
  </si>
  <si>
    <t>45    이선황</t>
    <phoneticPr fontId="2" type="noConversion"/>
  </si>
  <si>
    <t>46    성광호</t>
    <phoneticPr fontId="2" type="noConversion"/>
  </si>
  <si>
    <t>47    이성운</t>
    <phoneticPr fontId="2" type="noConversion"/>
  </si>
  <si>
    <t>48    위진오</t>
    <phoneticPr fontId="2" type="noConversion"/>
  </si>
  <si>
    <t>49    최진상</t>
    <phoneticPr fontId="2" type="noConversion"/>
  </si>
  <si>
    <t>50    이규철</t>
    <phoneticPr fontId="2" type="noConversion"/>
  </si>
  <si>
    <t>51    김종필</t>
    <phoneticPr fontId="2" type="noConversion"/>
  </si>
  <si>
    <t>52    이원경</t>
    <phoneticPr fontId="2" type="noConversion"/>
  </si>
  <si>
    <t>53    엄익상</t>
    <phoneticPr fontId="2" type="noConversion"/>
  </si>
  <si>
    <t>54    김건용</t>
    <phoneticPr fontId="2" type="noConversion"/>
  </si>
  <si>
    <t>55    박영수</t>
    <phoneticPr fontId="2" type="noConversion"/>
  </si>
  <si>
    <t>56    이종성</t>
    <phoneticPr fontId="2" type="noConversion"/>
  </si>
  <si>
    <t>57    김창범</t>
    <phoneticPr fontId="2" type="noConversion"/>
  </si>
  <si>
    <t>58    이원오</t>
    <phoneticPr fontId="2" type="noConversion"/>
  </si>
  <si>
    <t>59    류욱현</t>
    <phoneticPr fontId="2" type="noConversion"/>
  </si>
  <si>
    <t>60    한규진</t>
    <phoneticPr fontId="2" type="noConversion"/>
  </si>
  <si>
    <t>3-07반</t>
    <phoneticPr fontId="2" type="noConversion"/>
  </si>
  <si>
    <t>기념타월</t>
    <phoneticPr fontId="2" type="noConversion"/>
  </si>
  <si>
    <t>61    심상만</t>
    <phoneticPr fontId="2" type="noConversion"/>
  </si>
  <si>
    <t>3-04반</t>
    <phoneticPr fontId="2" type="noConversion"/>
  </si>
  <si>
    <t>62    오세풍</t>
    <phoneticPr fontId="2" type="noConversion"/>
  </si>
  <si>
    <t>3-04반</t>
    <phoneticPr fontId="2" type="noConversion"/>
  </si>
  <si>
    <t>64    김의종</t>
    <phoneticPr fontId="2" type="noConversion"/>
  </si>
  <si>
    <t>영상편집</t>
    <phoneticPr fontId="2" type="noConversion"/>
  </si>
  <si>
    <t>맥주: 100잔(300cc기준)/2통</t>
    <phoneticPr fontId="2" type="noConversion"/>
  </si>
  <si>
    <t>소주: 60병(360ml기준)/2박스</t>
    <phoneticPr fontId="2" type="noConversion"/>
  </si>
  <si>
    <t>사무용품</t>
    <phoneticPr fontId="2" type="noConversion"/>
  </si>
  <si>
    <t>방명록, 명찰, 사인펜 등</t>
    <phoneticPr fontId="2" type="noConversion"/>
  </si>
  <si>
    <t>65    전규안</t>
    <phoneticPr fontId="2" type="noConversion"/>
  </si>
  <si>
    <t>3-03반</t>
    <phoneticPr fontId="2" type="noConversion"/>
  </si>
  <si>
    <t>66    곽정준</t>
    <phoneticPr fontId="2" type="noConversion"/>
  </si>
  <si>
    <t>3-05반</t>
    <phoneticPr fontId="2" type="noConversion"/>
  </si>
  <si>
    <t>67    유태호</t>
    <phoneticPr fontId="2" type="noConversion"/>
  </si>
  <si>
    <t>3-09반</t>
    <phoneticPr fontId="2" type="noConversion"/>
  </si>
  <si>
    <t>68    민태서</t>
    <phoneticPr fontId="2" type="noConversion"/>
  </si>
  <si>
    <t>69    윤상식</t>
    <phoneticPr fontId="2" type="noConversion"/>
  </si>
  <si>
    <t>3-01반</t>
    <phoneticPr fontId="2" type="noConversion"/>
  </si>
  <si>
    <t>케이터링</t>
    <phoneticPr fontId="2" type="noConversion"/>
  </si>
  <si>
    <t>영상편집</t>
    <phoneticPr fontId="2" type="noConversion"/>
  </si>
  <si>
    <t>주류소주</t>
    <phoneticPr fontId="2" type="noConversion"/>
  </si>
  <si>
    <t>음료(콜라/사이다),</t>
    <phoneticPr fontId="2" type="noConversion"/>
  </si>
  <si>
    <t>음료</t>
    <phoneticPr fontId="2" type="noConversion"/>
  </si>
  <si>
    <t>의자커버</t>
    <phoneticPr fontId="2" type="noConversion"/>
  </si>
  <si>
    <t>세탁비포함</t>
    <phoneticPr fontId="2" type="noConversion"/>
  </si>
  <si>
    <t>출장비</t>
    <phoneticPr fontId="2" type="noConversion"/>
  </si>
  <si>
    <t>콜라/사이다, 서비스 60캔</t>
    <phoneticPr fontId="2" type="noConversion"/>
  </si>
  <si>
    <t>케이터링메뉴</t>
    <phoneticPr fontId="2" type="noConversion"/>
  </si>
  <si>
    <t>주류(1)</t>
    <phoneticPr fontId="2" type="noConversion"/>
  </si>
  <si>
    <t>주류(2)</t>
    <phoneticPr fontId="2" type="noConversion"/>
  </si>
  <si>
    <t>70    조병훈</t>
    <phoneticPr fontId="2" type="noConversion"/>
  </si>
  <si>
    <t>71    서인형</t>
    <phoneticPr fontId="2" type="noConversion"/>
  </si>
  <si>
    <t>72    류효철</t>
    <phoneticPr fontId="2" type="noConversion"/>
  </si>
  <si>
    <t>3-07반</t>
    <phoneticPr fontId="2" type="noConversion"/>
  </si>
  <si>
    <t>3-07반</t>
    <phoneticPr fontId="2" type="noConversion"/>
  </si>
  <si>
    <t>73    박유수</t>
    <phoneticPr fontId="2" type="noConversion"/>
  </si>
  <si>
    <t>3-10반</t>
    <phoneticPr fontId="2" type="noConversion"/>
  </si>
  <si>
    <t>74    안용욱</t>
    <phoneticPr fontId="2" type="noConversion"/>
  </si>
  <si>
    <t>75    임창수</t>
    <phoneticPr fontId="2" type="noConversion"/>
  </si>
  <si>
    <t>76    정영재</t>
    <phoneticPr fontId="2" type="noConversion"/>
  </si>
  <si>
    <t>77    서기범</t>
    <phoneticPr fontId="2" type="noConversion"/>
  </si>
  <si>
    <t>78    조현진</t>
    <phoneticPr fontId="2" type="noConversion"/>
  </si>
  <si>
    <t>79    황인성</t>
    <phoneticPr fontId="2" type="noConversion"/>
  </si>
  <si>
    <t>행사당일에 납부</t>
    <phoneticPr fontId="2" type="noConversion"/>
  </si>
  <si>
    <t>80    박주홍</t>
    <phoneticPr fontId="2" type="noConversion"/>
  </si>
  <si>
    <t>3-02반</t>
    <phoneticPr fontId="2" type="noConversion"/>
  </si>
  <si>
    <t>81    고영관</t>
    <phoneticPr fontId="2" type="noConversion"/>
  </si>
  <si>
    <t>행사당일에 100,000원 납부</t>
    <phoneticPr fontId="2" type="noConversion"/>
  </si>
  <si>
    <t>시설담당용역인원식대</t>
    <phoneticPr fontId="2" type="noConversion"/>
  </si>
  <si>
    <t>63    김형종</t>
    <phoneticPr fontId="2" type="noConversion"/>
  </si>
  <si>
    <t>1기동창회잔액</t>
    <phoneticPr fontId="2" type="noConversion"/>
  </si>
  <si>
    <t>총동창회잔액</t>
    <phoneticPr fontId="2" type="noConversion"/>
  </si>
  <si>
    <t>잔액합계</t>
    <phoneticPr fontId="2" type="noConversion"/>
  </si>
  <si>
    <t>우정관담당김재문씨, 수위</t>
    <phoneticPr fontId="2" type="noConversion"/>
  </si>
  <si>
    <t>송월타월(고급형)</t>
    <phoneticPr fontId="2" type="noConversion"/>
  </si>
  <si>
    <t>총동창회로입금</t>
    <phoneticPr fontId="2" type="noConversion"/>
  </si>
  <si>
    <t>비고</t>
    <phoneticPr fontId="2" type="noConversion"/>
  </si>
  <si>
    <t>지출합계</t>
    <phoneticPr fontId="2" type="noConversion"/>
  </si>
  <si>
    <t>수입합계</t>
    <phoneticPr fontId="2" type="noConversion"/>
  </si>
  <si>
    <t xml:space="preserve">  순번   성명</t>
    <phoneticPr fontId="2" type="noConversion"/>
  </si>
  <si>
    <t>반</t>
    <phoneticPr fontId="2" type="noConversion"/>
  </si>
  <si>
    <t>비고</t>
    <phoneticPr fontId="2" type="noConversion"/>
  </si>
  <si>
    <t>임시모임에 50,000원 납부</t>
    <phoneticPr fontId="2" type="noConversion"/>
  </si>
  <si>
    <t>임시모임에 50,000원 납부, 행사당일에 50,000원 납부</t>
    <phoneticPr fontId="2" type="noConversion"/>
  </si>
  <si>
    <t>행사당일에 150,000원납부</t>
    <phoneticPr fontId="2" type="noConversion"/>
  </si>
  <si>
    <t>총동창회로 입금</t>
    <phoneticPr fontId="2" type="noConversion"/>
  </si>
  <si>
    <t>시설담당인원식대</t>
    <phoneticPr fontId="2" type="noConversion"/>
  </si>
  <si>
    <t>구분</t>
    <phoneticPr fontId="2" type="noConversion"/>
  </si>
  <si>
    <t>단가</t>
    <phoneticPr fontId="2" type="noConversion"/>
  </si>
  <si>
    <t>단위</t>
    <phoneticPr fontId="2" type="noConversion"/>
  </si>
  <si>
    <t>금액</t>
    <phoneticPr fontId="2" type="noConversion"/>
  </si>
  <si>
    <t>케이터링계</t>
    <phoneticPr fontId="2" type="noConversion"/>
  </si>
  <si>
    <t>기타지출계</t>
    <phoneticPr fontId="2" type="noConversion"/>
  </si>
  <si>
    <t>행사비합계</t>
    <phoneticPr fontId="2" type="noConversion"/>
  </si>
  <si>
    <t>1기동창회로 입금된 후원금에서 송금금액</t>
    <phoneticPr fontId="2" type="noConversion"/>
  </si>
  <si>
    <t>총동창회로 입금된 후원금액</t>
    <phoneticPr fontId="2" type="noConversion"/>
  </si>
  <si>
    <t>행사비계</t>
    <phoneticPr fontId="2" type="noConversion"/>
  </si>
  <si>
    <t>총동창회송금액</t>
    <phoneticPr fontId="2" type="noConversion"/>
  </si>
  <si>
    <t>총동창회입금계</t>
    <phoneticPr fontId="2" type="noConversion"/>
  </si>
  <si>
    <t>총동창회입금계에서 장학금기부 1,500,000원을 뺀 금액</t>
    <phoneticPr fontId="2" type="noConversion"/>
  </si>
  <si>
    <t>임시모임에 200,000원 납부</t>
    <phoneticPr fontId="2" type="noConversion"/>
  </si>
  <si>
    <t>총동창회로 100,000원 입금</t>
    <phoneticPr fontId="2" type="noConversion"/>
  </si>
  <si>
    <t>후원금액</t>
    <phoneticPr fontId="2" type="noConversion"/>
  </si>
  <si>
    <t>총동창회로후원금액</t>
    <phoneticPr fontId="2" type="noConversion"/>
  </si>
  <si>
    <t>82    김휘진</t>
    <phoneticPr fontId="2" type="noConversion"/>
  </si>
  <si>
    <t>행사후일에 입금(2015.11.16)</t>
    <phoneticPr fontId="2" type="noConversion"/>
  </si>
  <si>
    <t xml:space="preserve">    83   성보1기골프회        </t>
    <phoneticPr fontId="2" type="noConversion"/>
  </si>
  <si>
    <t>성보1기졸업30주년기념행사_행사비현황(해단식제출용)</t>
    <phoneticPr fontId="2" type="noConversion"/>
  </si>
  <si>
    <t>성보1기졸업30주년기념행사_후원금현황(해단식제출용)</t>
    <phoneticPr fontId="2" type="noConversion"/>
  </si>
  <si>
    <t>플래카드(현수막)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</si>
</sst>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mm&quot;월&quot;\ dd&quot;일&quot;"/>
    <numFmt numFmtId="177" formatCode="#,##0_ "/>
    <numFmt numFmtId="178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11"/>
      <color rgb="FF333333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333333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DDDDD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rgb="FFDDDDDF"/>
      </top>
      <bottom style="medium">
        <color rgb="FFDDDDDF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177" fontId="0" fillId="0" borderId="2" xfId="0" applyNumberFormat="1" applyBorder="1">
      <alignment vertical="center"/>
    </xf>
    <xf numFmtId="177" fontId="3" fillId="0" borderId="2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>
      <alignment vertical="center"/>
    </xf>
    <xf numFmtId="0" fontId="1" fillId="0" borderId="4" xfId="0" applyFont="1" applyBorder="1" applyAlignment="1">
      <alignment horizontal="left" vertical="center" indent="1"/>
    </xf>
    <xf numFmtId="176" fontId="0" fillId="0" borderId="5" xfId="0" quotePrefix="1" applyNumberFormat="1" applyBorder="1" applyAlignment="1">
      <alignment horizontal="center" vertical="center"/>
    </xf>
    <xf numFmtId="178" fontId="0" fillId="0" borderId="5" xfId="0" applyNumberFormat="1" applyBorder="1">
      <alignment vertical="center"/>
    </xf>
    <xf numFmtId="0" fontId="1" fillId="0" borderId="6" xfId="0" applyFont="1" applyBorder="1" applyAlignment="1">
      <alignment horizontal="left" vertical="center" indent="1"/>
    </xf>
    <xf numFmtId="176" fontId="0" fillId="0" borderId="2" xfId="0" quotePrefix="1" applyNumberFormat="1" applyBorder="1" applyAlignment="1">
      <alignment horizontal="center" vertical="center"/>
    </xf>
    <xf numFmtId="178" fontId="0" fillId="0" borderId="2" xfId="0" applyNumberFormat="1" applyBorder="1">
      <alignment vertical="center"/>
    </xf>
    <xf numFmtId="0" fontId="0" fillId="0" borderId="2" xfId="0" quotePrefix="1" applyBorder="1" applyAlignment="1">
      <alignment horizontal="center" vertical="center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>
      <alignment vertical="center"/>
    </xf>
    <xf numFmtId="0" fontId="0" fillId="0" borderId="3" xfId="0" applyFill="1" applyBorder="1" applyAlignment="1">
      <alignment horizontal="center" vertical="center"/>
    </xf>
    <xf numFmtId="178" fontId="0" fillId="0" borderId="3" xfId="0" applyNumberFormat="1" applyBorder="1">
      <alignment vertical="center"/>
    </xf>
    <xf numFmtId="0" fontId="6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/>
    </xf>
    <xf numFmtId="178" fontId="4" fillId="2" borderId="1" xfId="0" applyNumberFormat="1" applyFont="1" applyFill="1" applyBorder="1">
      <alignment vertical="center"/>
    </xf>
    <xf numFmtId="0" fontId="8" fillId="0" borderId="0" xfId="0" applyFont="1">
      <alignment vertical="center"/>
    </xf>
    <xf numFmtId="0" fontId="1" fillId="0" borderId="5" xfId="0" applyFont="1" applyFill="1" applyBorder="1" applyAlignment="1">
      <alignment horizontal="left" vertical="center" indent="1"/>
    </xf>
    <xf numFmtId="0" fontId="0" fillId="0" borderId="5" xfId="0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177" fontId="6" fillId="2" borderId="1" xfId="0" applyNumberFormat="1" applyFont="1" applyFill="1" applyBorder="1">
      <alignment vertical="center"/>
    </xf>
    <xf numFmtId="177" fontId="9" fillId="2" borderId="1" xfId="0" applyNumberFormat="1" applyFont="1" applyFill="1" applyBorder="1">
      <alignment vertical="center"/>
    </xf>
    <xf numFmtId="0" fontId="7" fillId="3" borderId="2" xfId="0" applyFont="1" applyFill="1" applyBorder="1" applyAlignment="1">
      <alignment horizontal="left" vertical="center" indent="1"/>
    </xf>
    <xf numFmtId="0" fontId="4" fillId="3" borderId="2" xfId="0" applyFont="1" applyFill="1" applyBorder="1" applyAlignment="1">
      <alignment horizontal="center" vertical="center"/>
    </xf>
    <xf numFmtId="178" fontId="4" fillId="3" borderId="2" xfId="0" applyNumberFormat="1" applyFont="1" applyFill="1" applyBorder="1">
      <alignment vertical="center"/>
    </xf>
    <xf numFmtId="0" fontId="7" fillId="3" borderId="3" xfId="0" applyFont="1" applyFill="1" applyBorder="1" applyAlignment="1">
      <alignment horizontal="left" vertical="center" indent="1"/>
    </xf>
    <xf numFmtId="0" fontId="4" fillId="3" borderId="3" xfId="0" applyFont="1" applyFill="1" applyBorder="1" applyAlignment="1">
      <alignment horizontal="center" vertical="center"/>
    </xf>
    <xf numFmtId="178" fontId="4" fillId="3" borderId="3" xfId="0" applyNumberFormat="1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/>
    </xf>
    <xf numFmtId="178" fontId="0" fillId="0" borderId="7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7" xfId="0" quotePrefix="1" applyFont="1" applyBorder="1" applyAlignme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6" fillId="2" borderId="9" xfId="0" applyNumberFormat="1" applyFont="1" applyFill="1" applyBorder="1" applyAlignment="1">
      <alignment horizontal="center" vertical="center"/>
    </xf>
    <xf numFmtId="178" fontId="0" fillId="0" borderId="14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8" fillId="0" borderId="14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8" fillId="0" borderId="11" xfId="0" applyFont="1" applyBorder="1" applyAlignment="1">
      <alignment vertical="center"/>
    </xf>
    <xf numFmtId="0" fontId="0" fillId="0" borderId="13" xfId="0" applyBorder="1" applyAlignment="1">
      <alignment vertical="center"/>
    </xf>
    <xf numFmtId="178" fontId="0" fillId="0" borderId="11" xfId="0" applyNumberFormat="1" applyBorder="1" applyAlignment="1">
      <alignment vertical="center"/>
    </xf>
    <xf numFmtId="178" fontId="0" fillId="2" borderId="9" xfId="0" applyNumberForma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178" fontId="6" fillId="2" borderId="1" xfId="0" applyNumberFormat="1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7"/>
  <sheetViews>
    <sheetView tabSelected="1" zoomScale="106" zoomScaleNormal="106" workbookViewId="0">
      <selection activeCell="L114" sqref="L114"/>
    </sheetView>
  </sheetViews>
  <sheetFormatPr defaultRowHeight="16.5"/>
  <cols>
    <col min="1" max="1" width="24.5" bestFit="1" customWidth="1"/>
    <col min="2" max="2" width="8.5" style="5" bestFit="1" customWidth="1"/>
    <col min="3" max="3" width="12.625" style="6" bestFit="1" customWidth="1"/>
    <col min="4" max="4" width="24.5" style="22" bestFit="1" customWidth="1"/>
    <col min="5" max="5" width="11" style="6" bestFit="1" customWidth="1"/>
    <col min="6" max="6" width="13" style="6" bestFit="1" customWidth="1"/>
    <col min="7" max="7" width="13" style="1" bestFit="1" customWidth="1"/>
    <col min="8" max="8" width="11" style="6" bestFit="1" customWidth="1"/>
    <col min="9" max="9" width="9" style="1"/>
    <col min="11" max="11" width="9" style="1"/>
    <col min="14" max="14" width="9.875" style="1" bestFit="1" customWidth="1"/>
  </cols>
  <sheetData>
    <row r="1" spans="1:7">
      <c r="A1" s="47" t="s">
        <v>161</v>
      </c>
      <c r="B1" s="47"/>
      <c r="C1" s="47"/>
      <c r="D1" s="47"/>
      <c r="E1" s="47"/>
      <c r="F1" s="47"/>
      <c r="G1" s="47"/>
    </row>
    <row r="3" spans="1:7">
      <c r="A3" s="18" t="s">
        <v>132</v>
      </c>
      <c r="B3" s="35" t="s">
        <v>133</v>
      </c>
      <c r="C3" s="36" t="s">
        <v>155</v>
      </c>
      <c r="D3" s="41" t="s">
        <v>129</v>
      </c>
      <c r="E3" s="42"/>
      <c r="F3" s="43" t="s">
        <v>156</v>
      </c>
      <c r="G3" s="42"/>
    </row>
    <row r="4" spans="1:7" ht="17.25" thickBot="1">
      <c r="A4" s="7" t="s">
        <v>9</v>
      </c>
      <c r="B4" s="8" t="s">
        <v>1</v>
      </c>
      <c r="C4" s="9">
        <v>50000</v>
      </c>
      <c r="D4" s="46"/>
      <c r="E4" s="45"/>
      <c r="F4" s="44"/>
      <c r="G4" s="45"/>
    </row>
    <row r="5" spans="1:7" ht="17.25" thickBot="1">
      <c r="A5" s="10" t="s">
        <v>10</v>
      </c>
      <c r="B5" s="11" t="s">
        <v>1</v>
      </c>
      <c r="C5" s="12">
        <v>50000</v>
      </c>
      <c r="D5" s="40"/>
      <c r="E5" s="38"/>
      <c r="F5" s="37"/>
      <c r="G5" s="38"/>
    </row>
    <row r="6" spans="1:7" ht="17.25" thickBot="1">
      <c r="A6" s="10" t="s">
        <v>11</v>
      </c>
      <c r="B6" s="13" t="s">
        <v>0</v>
      </c>
      <c r="C6" s="12">
        <v>150000</v>
      </c>
      <c r="D6" s="39" t="s">
        <v>120</v>
      </c>
      <c r="E6" s="38"/>
      <c r="F6" s="37"/>
      <c r="G6" s="38"/>
    </row>
    <row r="7" spans="1:7" ht="17.25" thickBot="1">
      <c r="A7" s="10" t="s">
        <v>12</v>
      </c>
      <c r="B7" s="13" t="s">
        <v>2</v>
      </c>
      <c r="C7" s="12">
        <v>150000</v>
      </c>
      <c r="D7" s="40"/>
      <c r="E7" s="38"/>
      <c r="F7" s="37"/>
      <c r="G7" s="38"/>
    </row>
    <row r="8" spans="1:7" ht="17.25" thickBot="1">
      <c r="A8" s="10" t="s">
        <v>13</v>
      </c>
      <c r="B8" s="13" t="s">
        <v>3</v>
      </c>
      <c r="C8" s="12">
        <v>200000</v>
      </c>
      <c r="D8" s="40"/>
      <c r="E8" s="38"/>
      <c r="F8" s="37"/>
      <c r="G8" s="38"/>
    </row>
    <row r="9" spans="1:7" ht="17.25" thickBot="1">
      <c r="A9" s="10" t="s">
        <v>14</v>
      </c>
      <c r="B9" s="11" t="s">
        <v>1</v>
      </c>
      <c r="C9" s="12">
        <v>100000</v>
      </c>
      <c r="D9" s="39" t="s">
        <v>135</v>
      </c>
      <c r="E9" s="38"/>
      <c r="F9" s="37"/>
      <c r="G9" s="38"/>
    </row>
    <row r="10" spans="1:7" ht="17.25" thickBot="1">
      <c r="A10" s="10" t="s">
        <v>15</v>
      </c>
      <c r="B10" s="13" t="s">
        <v>4</v>
      </c>
      <c r="C10" s="12">
        <v>1000000</v>
      </c>
      <c r="D10" s="40"/>
      <c r="E10" s="38"/>
      <c r="F10" s="37"/>
      <c r="G10" s="38"/>
    </row>
    <row r="11" spans="1:7" ht="17.25" thickBot="1">
      <c r="A11" s="10" t="s">
        <v>16</v>
      </c>
      <c r="B11" s="13" t="s">
        <v>0</v>
      </c>
      <c r="C11" s="12">
        <v>100000</v>
      </c>
      <c r="D11" s="40"/>
      <c r="E11" s="38"/>
      <c r="F11" s="37"/>
      <c r="G11" s="38"/>
    </row>
    <row r="12" spans="1:7" ht="17.25" thickBot="1">
      <c r="A12" s="10" t="s">
        <v>17</v>
      </c>
      <c r="B12" s="13" t="s">
        <v>4</v>
      </c>
      <c r="C12" s="12">
        <v>2000000</v>
      </c>
      <c r="D12" s="40"/>
      <c r="E12" s="38"/>
      <c r="F12" s="37"/>
      <c r="G12" s="38"/>
    </row>
    <row r="13" spans="1:7" ht="17.25" thickBot="1">
      <c r="A13" s="10" t="s">
        <v>18</v>
      </c>
      <c r="B13" s="13" t="s">
        <v>0</v>
      </c>
      <c r="C13" s="12">
        <v>250000</v>
      </c>
      <c r="D13" s="39" t="s">
        <v>153</v>
      </c>
      <c r="E13" s="38"/>
      <c r="F13" s="37"/>
      <c r="G13" s="38"/>
    </row>
    <row r="14" spans="1:7" ht="17.25" thickBot="1">
      <c r="A14" s="10" t="s">
        <v>19</v>
      </c>
      <c r="B14" s="13" t="s">
        <v>0</v>
      </c>
      <c r="C14" s="12">
        <v>1000000</v>
      </c>
      <c r="D14" s="40"/>
      <c r="E14" s="38"/>
      <c r="F14" s="37"/>
      <c r="G14" s="38"/>
    </row>
    <row r="15" spans="1:7" ht="17.25" thickBot="1">
      <c r="A15" s="10" t="s">
        <v>20</v>
      </c>
      <c r="B15" s="13" t="s">
        <v>5</v>
      </c>
      <c r="C15" s="12">
        <v>150000</v>
      </c>
      <c r="D15" s="39" t="s">
        <v>154</v>
      </c>
      <c r="E15" s="38"/>
      <c r="F15" s="37">
        <v>100000</v>
      </c>
      <c r="G15" s="38"/>
    </row>
    <row r="16" spans="1:7" ht="17.25" thickBot="1">
      <c r="A16" s="10" t="s">
        <v>21</v>
      </c>
      <c r="B16" s="13" t="s">
        <v>6</v>
      </c>
      <c r="C16" s="12">
        <v>100000</v>
      </c>
      <c r="D16" s="40"/>
      <c r="E16" s="38"/>
      <c r="F16" s="37"/>
      <c r="G16" s="38"/>
    </row>
    <row r="17" spans="1:7" ht="17.25" thickBot="1">
      <c r="A17" s="10" t="s">
        <v>22</v>
      </c>
      <c r="B17" s="13" t="s">
        <v>0</v>
      </c>
      <c r="C17" s="12">
        <v>1100000</v>
      </c>
      <c r="D17" s="40"/>
      <c r="E17" s="38"/>
      <c r="F17" s="37"/>
      <c r="G17" s="38"/>
    </row>
    <row r="18" spans="1:7" ht="17.25" thickBot="1">
      <c r="A18" s="10" t="s">
        <v>23</v>
      </c>
      <c r="B18" s="13" t="s">
        <v>6</v>
      </c>
      <c r="C18" s="12">
        <v>550000</v>
      </c>
      <c r="D18" s="40"/>
      <c r="E18" s="38"/>
      <c r="F18" s="37"/>
      <c r="G18" s="38"/>
    </row>
    <row r="19" spans="1:7" ht="17.25" thickBot="1">
      <c r="A19" s="10" t="s">
        <v>24</v>
      </c>
      <c r="B19" s="11" t="s">
        <v>1</v>
      </c>
      <c r="C19" s="12">
        <v>300000</v>
      </c>
      <c r="D19" s="40"/>
      <c r="E19" s="38"/>
      <c r="F19" s="37"/>
      <c r="G19" s="38"/>
    </row>
    <row r="20" spans="1:7" ht="17.25" thickBot="1">
      <c r="A20" s="10" t="s">
        <v>25</v>
      </c>
      <c r="B20" s="13" t="s">
        <v>2</v>
      </c>
      <c r="C20" s="12">
        <v>100000</v>
      </c>
      <c r="D20" s="40"/>
      <c r="E20" s="38"/>
      <c r="F20" s="37"/>
      <c r="G20" s="38"/>
    </row>
    <row r="21" spans="1:7" ht="17.25" thickBot="1">
      <c r="A21" s="10" t="s">
        <v>26</v>
      </c>
      <c r="B21" s="13" t="s">
        <v>6</v>
      </c>
      <c r="C21" s="12">
        <v>500000</v>
      </c>
      <c r="D21" s="40"/>
      <c r="E21" s="38"/>
      <c r="F21" s="37"/>
      <c r="G21" s="38"/>
    </row>
    <row r="22" spans="1:7" ht="17.25" thickBot="1">
      <c r="A22" s="10" t="s">
        <v>27</v>
      </c>
      <c r="B22" s="13" t="s">
        <v>5</v>
      </c>
      <c r="C22" s="12">
        <v>100000</v>
      </c>
      <c r="D22" s="40"/>
      <c r="E22" s="38"/>
      <c r="F22" s="37"/>
      <c r="G22" s="38"/>
    </row>
    <row r="23" spans="1:7" ht="17.25" thickBot="1">
      <c r="A23" s="10" t="s">
        <v>28</v>
      </c>
      <c r="B23" s="13" t="s">
        <v>7</v>
      </c>
      <c r="C23" s="12">
        <v>100000</v>
      </c>
      <c r="D23" s="40"/>
      <c r="E23" s="38"/>
      <c r="F23" s="37"/>
      <c r="G23" s="38"/>
    </row>
    <row r="24" spans="1:7" ht="17.25" thickBot="1">
      <c r="A24" s="10" t="s">
        <v>29</v>
      </c>
      <c r="B24" s="13" t="s">
        <v>5</v>
      </c>
      <c r="C24" s="12">
        <v>100000</v>
      </c>
      <c r="D24" s="40"/>
      <c r="E24" s="38"/>
      <c r="F24" s="37"/>
      <c r="G24" s="38"/>
    </row>
    <row r="25" spans="1:7" ht="17.25" thickBot="1">
      <c r="A25" s="10" t="s">
        <v>30</v>
      </c>
      <c r="B25" s="13" t="s">
        <v>0</v>
      </c>
      <c r="C25" s="12">
        <v>100000</v>
      </c>
      <c r="D25" s="40"/>
      <c r="E25" s="38"/>
      <c r="F25" s="37"/>
      <c r="G25" s="38"/>
    </row>
    <row r="26" spans="1:7" ht="17.25" thickBot="1">
      <c r="A26" s="10" t="s">
        <v>31</v>
      </c>
      <c r="B26" s="13" t="s">
        <v>2</v>
      </c>
      <c r="C26" s="12">
        <v>200000</v>
      </c>
      <c r="D26" s="40"/>
      <c r="E26" s="38"/>
      <c r="F26" s="37"/>
      <c r="G26" s="38"/>
    </row>
    <row r="27" spans="1:7" ht="17.25" thickBot="1">
      <c r="A27" s="10" t="s">
        <v>32</v>
      </c>
      <c r="B27" s="13" t="s">
        <v>6</v>
      </c>
      <c r="C27" s="12">
        <v>1000000</v>
      </c>
      <c r="D27" s="40"/>
      <c r="E27" s="38"/>
      <c r="F27" s="37"/>
      <c r="G27" s="38"/>
    </row>
    <row r="28" spans="1:7" ht="17.25" thickBot="1">
      <c r="A28" s="10" t="s">
        <v>33</v>
      </c>
      <c r="B28" s="13" t="s">
        <v>0</v>
      </c>
      <c r="C28" s="12">
        <v>100000</v>
      </c>
      <c r="D28" s="40"/>
      <c r="E28" s="38"/>
      <c r="F28" s="37"/>
      <c r="G28" s="38"/>
    </row>
    <row r="29" spans="1:7" ht="17.25" thickBot="1">
      <c r="A29" s="10" t="s">
        <v>34</v>
      </c>
      <c r="B29" s="13" t="s">
        <v>3</v>
      </c>
      <c r="C29" s="12">
        <v>100000</v>
      </c>
      <c r="D29" s="40"/>
      <c r="E29" s="38"/>
      <c r="F29" s="37"/>
      <c r="G29" s="38"/>
    </row>
    <row r="30" spans="1:7" ht="17.25" thickBot="1">
      <c r="A30" s="10" t="s">
        <v>35</v>
      </c>
      <c r="B30" s="11" t="s">
        <v>1</v>
      </c>
      <c r="C30" s="12">
        <v>50000</v>
      </c>
      <c r="D30" s="40"/>
      <c r="E30" s="38"/>
      <c r="F30" s="37"/>
      <c r="G30" s="38"/>
    </row>
    <row r="31" spans="1:7" ht="17.25" thickBot="1">
      <c r="A31" s="10" t="s">
        <v>36</v>
      </c>
      <c r="B31" s="13" t="s">
        <v>7</v>
      </c>
      <c r="C31" s="12">
        <v>100000</v>
      </c>
      <c r="D31" s="40"/>
      <c r="E31" s="38"/>
      <c r="F31" s="37"/>
      <c r="G31" s="38"/>
    </row>
    <row r="32" spans="1:7" ht="17.25" thickBot="1">
      <c r="A32" s="10" t="s">
        <v>37</v>
      </c>
      <c r="B32" s="13" t="s">
        <v>0</v>
      </c>
      <c r="C32" s="12">
        <v>300000</v>
      </c>
      <c r="D32" s="40"/>
      <c r="E32" s="38"/>
      <c r="F32" s="37"/>
      <c r="G32" s="38"/>
    </row>
    <row r="33" spans="1:7" ht="17.25" thickBot="1">
      <c r="A33" s="10" t="s">
        <v>38</v>
      </c>
      <c r="B33" s="13" t="s">
        <v>6</v>
      </c>
      <c r="C33" s="12">
        <v>100000</v>
      </c>
      <c r="D33" s="39" t="s">
        <v>136</v>
      </c>
      <c r="E33" s="38"/>
      <c r="F33" s="37"/>
      <c r="G33" s="38"/>
    </row>
    <row r="34" spans="1:7" ht="17.25" thickBot="1">
      <c r="A34" s="10" t="s">
        <v>39</v>
      </c>
      <c r="B34" s="13" t="s">
        <v>7</v>
      </c>
      <c r="C34" s="12">
        <v>100000</v>
      </c>
      <c r="D34" s="40"/>
      <c r="E34" s="38"/>
      <c r="F34" s="37"/>
      <c r="G34" s="38"/>
    </row>
    <row r="35" spans="1:7" ht="17.25" thickBot="1">
      <c r="A35" s="10" t="s">
        <v>40</v>
      </c>
      <c r="B35" s="13" t="s">
        <v>7</v>
      </c>
      <c r="C35" s="12">
        <v>200000</v>
      </c>
      <c r="D35" s="40"/>
      <c r="E35" s="38"/>
      <c r="F35" s="37"/>
      <c r="G35" s="38"/>
    </row>
    <row r="36" spans="1:7" ht="17.25" thickBot="1">
      <c r="A36" s="10" t="s">
        <v>41</v>
      </c>
      <c r="B36" s="13" t="s">
        <v>3</v>
      </c>
      <c r="C36" s="12">
        <v>250000</v>
      </c>
      <c r="D36" s="39" t="s">
        <v>137</v>
      </c>
      <c r="E36" s="38"/>
      <c r="F36" s="37"/>
      <c r="G36" s="38"/>
    </row>
    <row r="37" spans="1:7" ht="17.25" thickBot="1">
      <c r="A37" s="10" t="s">
        <v>42</v>
      </c>
      <c r="B37" s="13" t="s">
        <v>3</v>
      </c>
      <c r="C37" s="12">
        <v>50000</v>
      </c>
      <c r="D37" s="40"/>
      <c r="E37" s="38"/>
      <c r="F37" s="37"/>
      <c r="G37" s="38"/>
    </row>
    <row r="38" spans="1:7" ht="17.25" thickBot="1">
      <c r="A38" s="10" t="s">
        <v>43</v>
      </c>
      <c r="B38" s="13" t="s">
        <v>0</v>
      </c>
      <c r="C38" s="12">
        <v>100000</v>
      </c>
      <c r="D38" s="40" t="s">
        <v>138</v>
      </c>
      <c r="E38" s="38"/>
      <c r="F38" s="37">
        <v>100000</v>
      </c>
      <c r="G38" s="38"/>
    </row>
    <row r="39" spans="1:7" ht="17.25" thickBot="1">
      <c r="A39" s="10" t="s">
        <v>45</v>
      </c>
      <c r="B39" s="13" t="s">
        <v>2</v>
      </c>
      <c r="C39" s="12">
        <v>100000</v>
      </c>
      <c r="D39" s="40"/>
      <c r="E39" s="38"/>
      <c r="F39" s="37"/>
      <c r="G39" s="38"/>
    </row>
    <row r="40" spans="1:7" ht="17.25" thickBot="1">
      <c r="A40" s="10" t="s">
        <v>44</v>
      </c>
      <c r="B40" s="13" t="s">
        <v>2</v>
      </c>
      <c r="C40" s="12">
        <v>200000</v>
      </c>
      <c r="D40" s="40"/>
      <c r="E40" s="38"/>
      <c r="F40" s="37"/>
      <c r="G40" s="38"/>
    </row>
    <row r="41" spans="1:7" ht="17.25" thickBot="1">
      <c r="A41" s="10" t="s">
        <v>46</v>
      </c>
      <c r="B41" s="13" t="s">
        <v>2</v>
      </c>
      <c r="C41" s="12">
        <v>100000</v>
      </c>
      <c r="D41" s="40"/>
      <c r="E41" s="38"/>
      <c r="F41" s="37"/>
      <c r="G41" s="38"/>
    </row>
    <row r="42" spans="1:7" ht="17.25" thickBot="1">
      <c r="A42" s="10" t="s">
        <v>47</v>
      </c>
      <c r="B42" s="13" t="s">
        <v>2</v>
      </c>
      <c r="C42" s="12">
        <v>100000</v>
      </c>
      <c r="D42" s="40"/>
      <c r="E42" s="38"/>
      <c r="F42" s="37"/>
      <c r="G42" s="38"/>
    </row>
    <row r="43" spans="1:7" ht="17.25" thickBot="1">
      <c r="A43" s="10" t="s">
        <v>48</v>
      </c>
      <c r="B43" s="13" t="s">
        <v>7</v>
      </c>
      <c r="C43" s="12">
        <v>50000</v>
      </c>
      <c r="D43" s="40" t="s">
        <v>50</v>
      </c>
      <c r="E43" s="38"/>
      <c r="F43" s="37">
        <v>50000</v>
      </c>
      <c r="G43" s="38"/>
    </row>
    <row r="44" spans="1:7" ht="17.25" thickBot="1">
      <c r="A44" s="10" t="s">
        <v>49</v>
      </c>
      <c r="B44" s="13" t="s">
        <v>8</v>
      </c>
      <c r="C44" s="12">
        <v>200000</v>
      </c>
      <c r="D44" s="40"/>
      <c r="E44" s="38"/>
      <c r="F44" s="37"/>
      <c r="G44" s="38"/>
    </row>
    <row r="45" spans="1:7" ht="17.25" thickBot="1">
      <c r="A45" s="10" t="s">
        <v>51</v>
      </c>
      <c r="B45" s="13" t="s">
        <v>8</v>
      </c>
      <c r="C45" s="12">
        <v>100000</v>
      </c>
      <c r="D45" s="40" t="s">
        <v>50</v>
      </c>
      <c r="E45" s="38"/>
      <c r="F45" s="37">
        <v>100000</v>
      </c>
      <c r="G45" s="38"/>
    </row>
    <row r="46" spans="1:7" ht="17.25" thickBot="1">
      <c r="A46" s="10" t="s">
        <v>52</v>
      </c>
      <c r="B46" s="11" t="s">
        <v>1</v>
      </c>
      <c r="C46" s="12">
        <v>100000</v>
      </c>
      <c r="D46" s="40"/>
      <c r="E46" s="38"/>
      <c r="F46" s="37"/>
      <c r="G46" s="38"/>
    </row>
    <row r="47" spans="1:7" ht="17.25" thickBot="1">
      <c r="A47" s="10" t="s">
        <v>53</v>
      </c>
      <c r="B47" s="13" t="s">
        <v>6</v>
      </c>
      <c r="C47" s="12">
        <v>100000</v>
      </c>
      <c r="D47" s="40"/>
      <c r="E47" s="38"/>
      <c r="F47" s="37"/>
      <c r="G47" s="38"/>
    </row>
    <row r="48" spans="1:7" ht="17.25" thickBot="1">
      <c r="A48" s="10" t="s">
        <v>54</v>
      </c>
      <c r="B48" s="13" t="s">
        <v>5</v>
      </c>
      <c r="C48" s="12">
        <v>2000000</v>
      </c>
      <c r="D48" s="40"/>
      <c r="E48" s="38"/>
      <c r="F48" s="37"/>
      <c r="G48" s="38"/>
    </row>
    <row r="49" spans="1:7" ht="17.25" thickBot="1">
      <c r="A49" s="10" t="s">
        <v>55</v>
      </c>
      <c r="B49" s="13" t="s">
        <v>0</v>
      </c>
      <c r="C49" s="12">
        <v>100000</v>
      </c>
      <c r="D49" s="40" t="s">
        <v>50</v>
      </c>
      <c r="E49" s="38"/>
      <c r="F49" s="37">
        <v>100000</v>
      </c>
      <c r="G49" s="38"/>
    </row>
    <row r="50" spans="1:7" ht="17.25" thickBot="1">
      <c r="A50" s="10" t="s">
        <v>56</v>
      </c>
      <c r="B50" s="13" t="s">
        <v>3</v>
      </c>
      <c r="C50" s="12">
        <v>100000</v>
      </c>
      <c r="D50" s="40" t="s">
        <v>50</v>
      </c>
      <c r="E50" s="38"/>
      <c r="F50" s="37">
        <v>100000</v>
      </c>
      <c r="G50" s="38"/>
    </row>
    <row r="51" spans="1:7" ht="17.25" thickBot="1">
      <c r="A51" s="10" t="s">
        <v>57</v>
      </c>
      <c r="B51" s="11" t="s">
        <v>1</v>
      </c>
      <c r="C51" s="12">
        <v>100000</v>
      </c>
      <c r="D51" s="40" t="s">
        <v>50</v>
      </c>
      <c r="E51" s="38"/>
      <c r="F51" s="37">
        <v>100000</v>
      </c>
      <c r="G51" s="38"/>
    </row>
    <row r="52" spans="1:7" ht="17.25" thickBot="1">
      <c r="A52" s="10" t="s">
        <v>58</v>
      </c>
      <c r="B52" s="13" t="s">
        <v>7</v>
      </c>
      <c r="C52" s="12">
        <v>100000</v>
      </c>
      <c r="D52" s="40"/>
      <c r="E52" s="38"/>
      <c r="F52" s="37"/>
      <c r="G52" s="38"/>
    </row>
    <row r="53" spans="1:7" ht="17.25" thickBot="1">
      <c r="A53" s="10" t="s">
        <v>59</v>
      </c>
      <c r="B53" s="13" t="s">
        <v>0</v>
      </c>
      <c r="C53" s="12">
        <v>50000</v>
      </c>
      <c r="D53" s="40"/>
      <c r="E53" s="38"/>
      <c r="F53" s="37"/>
      <c r="G53" s="38"/>
    </row>
    <row r="54" spans="1:7" ht="17.25" thickBot="1">
      <c r="A54" s="10" t="s">
        <v>60</v>
      </c>
      <c r="B54" s="13" t="s">
        <v>0</v>
      </c>
      <c r="C54" s="12">
        <v>100000</v>
      </c>
      <c r="D54" s="40" t="s">
        <v>50</v>
      </c>
      <c r="E54" s="38"/>
      <c r="F54" s="37">
        <v>100000</v>
      </c>
      <c r="G54" s="38"/>
    </row>
    <row r="55" spans="1:7" ht="17.25" thickBot="1">
      <c r="A55" s="10" t="s">
        <v>61</v>
      </c>
      <c r="B55" s="13" t="s">
        <v>2</v>
      </c>
      <c r="C55" s="12">
        <v>200000</v>
      </c>
      <c r="D55" s="40"/>
      <c r="E55" s="38"/>
      <c r="F55" s="37"/>
      <c r="G55" s="38"/>
    </row>
    <row r="56" spans="1:7" ht="17.25" thickBot="1">
      <c r="A56" s="10" t="s">
        <v>62</v>
      </c>
      <c r="B56" s="13" t="s">
        <v>3</v>
      </c>
      <c r="C56" s="12">
        <v>100000</v>
      </c>
      <c r="D56" s="40"/>
      <c r="E56" s="38"/>
      <c r="F56" s="37"/>
      <c r="G56" s="38"/>
    </row>
    <row r="57" spans="1:7" ht="17.25" thickBot="1">
      <c r="A57" s="10" t="s">
        <v>63</v>
      </c>
      <c r="B57" s="13" t="s">
        <v>4</v>
      </c>
      <c r="C57" s="12">
        <v>200000</v>
      </c>
      <c r="D57" s="40"/>
      <c r="E57" s="38"/>
      <c r="F57" s="37"/>
      <c r="G57" s="38"/>
    </row>
    <row r="58" spans="1:7" ht="17.25" thickBot="1">
      <c r="A58" s="10" t="s">
        <v>64</v>
      </c>
      <c r="B58" s="13" t="s">
        <v>4</v>
      </c>
      <c r="C58" s="12">
        <v>50000</v>
      </c>
      <c r="D58" s="40"/>
      <c r="E58" s="38"/>
      <c r="F58" s="37"/>
      <c r="G58" s="38"/>
    </row>
    <row r="59" spans="1:7" ht="17.25" thickBot="1">
      <c r="A59" s="10" t="s">
        <v>65</v>
      </c>
      <c r="B59" s="13" t="s">
        <v>8</v>
      </c>
      <c r="C59" s="12">
        <v>300000</v>
      </c>
      <c r="D59" s="40"/>
      <c r="E59" s="38"/>
      <c r="F59" s="37"/>
      <c r="G59" s="38"/>
    </row>
    <row r="60" spans="1:7" ht="17.25" thickBot="1">
      <c r="A60" s="10" t="s">
        <v>66</v>
      </c>
      <c r="B60" s="13" t="s">
        <v>107</v>
      </c>
      <c r="C60" s="12">
        <v>100000</v>
      </c>
      <c r="D60" s="40"/>
      <c r="E60" s="38"/>
      <c r="F60" s="37"/>
      <c r="G60" s="38"/>
    </row>
    <row r="61" spans="1:7" ht="17.25" thickBot="1">
      <c r="A61" s="10" t="s">
        <v>67</v>
      </c>
      <c r="B61" s="13" t="s">
        <v>3</v>
      </c>
      <c r="C61" s="12">
        <v>100000</v>
      </c>
      <c r="D61" s="40"/>
      <c r="E61" s="38"/>
      <c r="F61" s="37"/>
      <c r="G61" s="38"/>
    </row>
    <row r="62" spans="1:7" ht="17.25" thickBot="1">
      <c r="A62" s="10" t="s">
        <v>68</v>
      </c>
      <c r="B62" s="13" t="s">
        <v>8</v>
      </c>
      <c r="C62" s="12">
        <v>100000</v>
      </c>
      <c r="D62" s="40"/>
      <c r="E62" s="38"/>
      <c r="F62" s="37"/>
      <c r="G62" s="38"/>
    </row>
    <row r="63" spans="1:7" ht="17.25" thickBot="1">
      <c r="A63" s="10" t="s">
        <v>69</v>
      </c>
      <c r="B63" s="13" t="s">
        <v>3</v>
      </c>
      <c r="C63" s="12">
        <v>500000</v>
      </c>
      <c r="D63" s="40" t="s">
        <v>50</v>
      </c>
      <c r="E63" s="38"/>
      <c r="F63" s="37">
        <v>500000</v>
      </c>
      <c r="G63" s="38"/>
    </row>
    <row r="64" spans="1:7">
      <c r="A64" s="14" t="s">
        <v>72</v>
      </c>
      <c r="B64" s="13" t="s">
        <v>73</v>
      </c>
      <c r="C64" s="12">
        <v>100000</v>
      </c>
      <c r="D64" s="40" t="s">
        <v>50</v>
      </c>
      <c r="E64" s="38"/>
      <c r="F64" s="37">
        <v>100000</v>
      </c>
      <c r="G64" s="38"/>
    </row>
    <row r="65" spans="1:7">
      <c r="A65" s="14" t="s">
        <v>74</v>
      </c>
      <c r="B65" s="13" t="s">
        <v>3</v>
      </c>
      <c r="C65" s="12">
        <v>100000</v>
      </c>
      <c r="D65" s="40" t="s">
        <v>50</v>
      </c>
      <c r="E65" s="38"/>
      <c r="F65" s="37">
        <v>100000</v>
      </c>
      <c r="G65" s="38"/>
    </row>
    <row r="66" spans="1:7">
      <c r="A66" s="14" t="s">
        <v>122</v>
      </c>
      <c r="B66" s="13" t="s">
        <v>75</v>
      </c>
      <c r="C66" s="12">
        <v>100000</v>
      </c>
      <c r="D66" s="40" t="s">
        <v>50</v>
      </c>
      <c r="E66" s="38"/>
      <c r="F66" s="37">
        <v>100000</v>
      </c>
      <c r="G66" s="38"/>
    </row>
    <row r="67" spans="1:7">
      <c r="A67" s="14" t="s">
        <v>76</v>
      </c>
      <c r="B67" s="11" t="s">
        <v>1</v>
      </c>
      <c r="C67" s="12">
        <v>100000</v>
      </c>
      <c r="D67" s="40"/>
      <c r="E67" s="38"/>
      <c r="F67" s="37"/>
      <c r="G67" s="38"/>
    </row>
    <row r="68" spans="1:7">
      <c r="A68" s="14" t="s">
        <v>82</v>
      </c>
      <c r="B68" s="11" t="s">
        <v>83</v>
      </c>
      <c r="C68" s="12">
        <v>100000</v>
      </c>
      <c r="D68" s="40" t="s">
        <v>50</v>
      </c>
      <c r="E68" s="38"/>
      <c r="F68" s="37">
        <v>100000</v>
      </c>
      <c r="G68" s="38"/>
    </row>
    <row r="69" spans="1:7">
      <c r="A69" s="14" t="s">
        <v>84</v>
      </c>
      <c r="B69" s="11" t="s">
        <v>85</v>
      </c>
      <c r="C69" s="12">
        <v>200000</v>
      </c>
      <c r="D69" s="40" t="s">
        <v>50</v>
      </c>
      <c r="E69" s="38"/>
      <c r="F69" s="37">
        <v>200000</v>
      </c>
      <c r="G69" s="38"/>
    </row>
    <row r="70" spans="1:7">
      <c r="A70" s="14" t="s">
        <v>86</v>
      </c>
      <c r="B70" s="11" t="s">
        <v>87</v>
      </c>
      <c r="C70" s="12">
        <v>100000</v>
      </c>
      <c r="D70" s="40"/>
      <c r="E70" s="38"/>
      <c r="F70" s="37"/>
      <c r="G70" s="38"/>
    </row>
    <row r="71" spans="1:7">
      <c r="A71" s="14" t="s">
        <v>88</v>
      </c>
      <c r="B71" s="11" t="s">
        <v>3</v>
      </c>
      <c r="C71" s="12">
        <v>100000</v>
      </c>
      <c r="D71" s="40" t="s">
        <v>50</v>
      </c>
      <c r="E71" s="38"/>
      <c r="F71" s="37">
        <v>100000</v>
      </c>
      <c r="G71" s="38"/>
    </row>
    <row r="72" spans="1:7">
      <c r="A72" s="14" t="s">
        <v>89</v>
      </c>
      <c r="B72" s="11" t="s">
        <v>90</v>
      </c>
      <c r="C72" s="12">
        <v>100000</v>
      </c>
      <c r="D72" s="40"/>
      <c r="E72" s="38"/>
      <c r="F72" s="37"/>
      <c r="G72" s="38"/>
    </row>
    <row r="73" spans="1:7">
      <c r="A73" s="14" t="s">
        <v>103</v>
      </c>
      <c r="B73" s="11" t="s">
        <v>5</v>
      </c>
      <c r="C73" s="12">
        <v>100000</v>
      </c>
      <c r="D73" s="40"/>
      <c r="E73" s="38"/>
      <c r="F73" s="37"/>
      <c r="G73" s="38"/>
    </row>
    <row r="74" spans="1:7">
      <c r="A74" s="14" t="s">
        <v>104</v>
      </c>
      <c r="B74" s="13" t="s">
        <v>7</v>
      </c>
      <c r="C74" s="12">
        <v>100000</v>
      </c>
      <c r="D74" s="40" t="s">
        <v>50</v>
      </c>
      <c r="E74" s="38"/>
      <c r="F74" s="37">
        <v>100000</v>
      </c>
      <c r="G74" s="38"/>
    </row>
    <row r="75" spans="1:7">
      <c r="A75" s="14" t="s">
        <v>105</v>
      </c>
      <c r="B75" s="13" t="s">
        <v>106</v>
      </c>
      <c r="C75" s="12">
        <v>300000</v>
      </c>
      <c r="D75" s="40" t="s">
        <v>50</v>
      </c>
      <c r="E75" s="38"/>
      <c r="F75" s="37">
        <v>300000</v>
      </c>
      <c r="G75" s="38"/>
    </row>
    <row r="76" spans="1:7">
      <c r="A76" s="14" t="s">
        <v>108</v>
      </c>
      <c r="B76" s="11" t="s">
        <v>109</v>
      </c>
      <c r="C76" s="12">
        <v>100000</v>
      </c>
      <c r="D76" s="40"/>
      <c r="E76" s="38"/>
      <c r="F76" s="37"/>
      <c r="G76" s="38"/>
    </row>
    <row r="77" spans="1:7">
      <c r="A77" s="14" t="s">
        <v>110</v>
      </c>
      <c r="B77" s="11" t="s">
        <v>6</v>
      </c>
      <c r="C77" s="12">
        <v>100000</v>
      </c>
      <c r="D77" s="40"/>
      <c r="E77" s="38"/>
      <c r="F77" s="37"/>
      <c r="G77" s="38"/>
    </row>
    <row r="78" spans="1:7">
      <c r="A78" s="14" t="s">
        <v>111</v>
      </c>
      <c r="B78" s="13" t="s">
        <v>8</v>
      </c>
      <c r="C78" s="12">
        <v>300000</v>
      </c>
      <c r="D78" s="40" t="s">
        <v>50</v>
      </c>
      <c r="E78" s="38"/>
      <c r="F78" s="37">
        <v>300000</v>
      </c>
      <c r="G78" s="38"/>
    </row>
    <row r="79" spans="1:7">
      <c r="A79" s="14" t="s">
        <v>112</v>
      </c>
      <c r="B79" s="11" t="s">
        <v>8</v>
      </c>
      <c r="C79" s="12">
        <v>200000</v>
      </c>
      <c r="D79" s="40" t="s">
        <v>50</v>
      </c>
      <c r="E79" s="38"/>
      <c r="F79" s="37">
        <v>200000</v>
      </c>
      <c r="G79" s="38"/>
    </row>
    <row r="80" spans="1:7">
      <c r="A80" s="14" t="s">
        <v>113</v>
      </c>
      <c r="B80" s="11" t="s">
        <v>70</v>
      </c>
      <c r="C80" s="12">
        <v>100000</v>
      </c>
      <c r="D80" s="40" t="s">
        <v>50</v>
      </c>
      <c r="E80" s="38"/>
      <c r="F80" s="37">
        <v>100000</v>
      </c>
      <c r="G80" s="38"/>
    </row>
    <row r="81" spans="1:7">
      <c r="A81" s="14" t="s">
        <v>114</v>
      </c>
      <c r="B81" s="11" t="s">
        <v>8</v>
      </c>
      <c r="C81" s="12">
        <v>100000</v>
      </c>
      <c r="D81" s="40"/>
      <c r="E81" s="38"/>
      <c r="F81" s="37"/>
      <c r="G81" s="38"/>
    </row>
    <row r="82" spans="1:7">
      <c r="A82" s="14" t="s">
        <v>115</v>
      </c>
      <c r="B82" s="11" t="s">
        <v>118</v>
      </c>
      <c r="C82" s="12">
        <v>100000</v>
      </c>
      <c r="D82" s="40"/>
      <c r="E82" s="38"/>
      <c r="F82" s="37"/>
      <c r="G82" s="38"/>
    </row>
    <row r="83" spans="1:7">
      <c r="A83" s="14" t="s">
        <v>117</v>
      </c>
      <c r="B83" s="11" t="s">
        <v>3</v>
      </c>
      <c r="C83" s="12">
        <v>50000</v>
      </c>
      <c r="D83" s="39" t="s">
        <v>116</v>
      </c>
      <c r="E83" s="38"/>
      <c r="F83" s="37"/>
      <c r="G83" s="38"/>
    </row>
    <row r="84" spans="1:7">
      <c r="A84" s="14" t="s">
        <v>119</v>
      </c>
      <c r="B84" s="11" t="s">
        <v>6</v>
      </c>
      <c r="C84" s="12">
        <v>200000</v>
      </c>
      <c r="D84" s="39" t="s">
        <v>116</v>
      </c>
      <c r="E84" s="38"/>
      <c r="F84" s="37"/>
      <c r="G84" s="38"/>
    </row>
    <row r="85" spans="1:7">
      <c r="A85" s="14" t="s">
        <v>157</v>
      </c>
      <c r="B85" s="11" t="s">
        <v>3</v>
      </c>
      <c r="C85" s="12">
        <v>100000</v>
      </c>
      <c r="D85" s="39" t="s">
        <v>158</v>
      </c>
      <c r="E85" s="38"/>
      <c r="F85" s="37"/>
      <c r="G85" s="38"/>
    </row>
    <row r="86" spans="1:7">
      <c r="A86" s="14"/>
      <c r="B86" s="13"/>
      <c r="C86" s="12"/>
      <c r="D86" s="40"/>
      <c r="E86" s="38"/>
      <c r="F86" s="37"/>
      <c r="G86" s="38"/>
    </row>
    <row r="87" spans="1:7">
      <c r="A87" s="15" t="s">
        <v>159</v>
      </c>
      <c r="B87" s="16"/>
      <c r="C87" s="17">
        <v>1335000</v>
      </c>
      <c r="D87" s="54"/>
      <c r="E87" s="55"/>
      <c r="F87" s="56"/>
      <c r="G87" s="55"/>
    </row>
    <row r="88" spans="1:7">
      <c r="A88" s="19" t="s">
        <v>131</v>
      </c>
      <c r="B88" s="20"/>
      <c r="C88" s="21">
        <f>SUM(C4:C87)</f>
        <v>20335000</v>
      </c>
      <c r="D88" s="52"/>
      <c r="E88" s="53"/>
      <c r="F88" s="57">
        <f>SUM(F4:F87)</f>
        <v>2950000</v>
      </c>
      <c r="G88" s="53"/>
    </row>
    <row r="89" spans="1:7">
      <c r="A89" s="23" t="s">
        <v>128</v>
      </c>
      <c r="B89" s="24"/>
      <c r="C89" s="9">
        <f>F88</f>
        <v>2950000</v>
      </c>
      <c r="D89" s="63" t="s">
        <v>148</v>
      </c>
      <c r="E89" s="63"/>
      <c r="F89" s="63"/>
      <c r="G89" s="63"/>
    </row>
    <row r="90" spans="1:7">
      <c r="A90" s="25" t="s">
        <v>150</v>
      </c>
      <c r="B90" s="26"/>
      <c r="C90" s="12">
        <v>13050000</v>
      </c>
      <c r="D90" s="58" t="s">
        <v>147</v>
      </c>
      <c r="E90" s="58"/>
      <c r="F90" s="58"/>
      <c r="G90" s="58"/>
    </row>
    <row r="91" spans="1:7">
      <c r="A91" s="29" t="s">
        <v>151</v>
      </c>
      <c r="B91" s="30"/>
      <c r="C91" s="31">
        <f>SUM(C89:C90)</f>
        <v>16000000</v>
      </c>
      <c r="D91" s="48"/>
      <c r="E91" s="48"/>
      <c r="F91" s="48"/>
      <c r="G91" s="48"/>
    </row>
    <row r="92" spans="1:7">
      <c r="A92" s="25" t="s">
        <v>71</v>
      </c>
      <c r="B92" s="26"/>
      <c r="C92" s="12">
        <v>500000</v>
      </c>
      <c r="D92" s="58"/>
      <c r="E92" s="58"/>
      <c r="F92" s="58"/>
      <c r="G92" s="58"/>
    </row>
    <row r="93" spans="1:7">
      <c r="A93" s="25" t="s">
        <v>91</v>
      </c>
      <c r="B93" s="26"/>
      <c r="C93" s="12">
        <v>2200000</v>
      </c>
      <c r="D93" s="58"/>
      <c r="E93" s="58"/>
      <c r="F93" s="58"/>
      <c r="G93" s="58"/>
    </row>
    <row r="94" spans="1:7">
      <c r="A94" s="25" t="s">
        <v>92</v>
      </c>
      <c r="B94" s="26"/>
      <c r="C94" s="12">
        <v>100000</v>
      </c>
      <c r="D94" s="58"/>
      <c r="E94" s="58"/>
      <c r="F94" s="58"/>
      <c r="G94" s="58"/>
    </row>
    <row r="95" spans="1:7">
      <c r="A95" s="25" t="s">
        <v>93</v>
      </c>
      <c r="B95" s="26"/>
      <c r="C95" s="12">
        <v>64200</v>
      </c>
      <c r="D95" s="58"/>
      <c r="E95" s="58"/>
      <c r="F95" s="58"/>
      <c r="G95" s="58"/>
    </row>
    <row r="96" spans="1:7">
      <c r="A96" s="25" t="s">
        <v>80</v>
      </c>
      <c r="B96" s="26"/>
      <c r="C96" s="12">
        <v>56000</v>
      </c>
      <c r="D96" s="58"/>
      <c r="E96" s="58"/>
      <c r="F96" s="58"/>
      <c r="G96" s="58"/>
    </row>
    <row r="97" spans="1:7">
      <c r="A97" s="25" t="s">
        <v>162</v>
      </c>
      <c r="B97" s="26"/>
      <c r="C97" s="12">
        <v>200000</v>
      </c>
      <c r="D97" s="58"/>
      <c r="E97" s="58"/>
      <c r="F97" s="58"/>
      <c r="G97" s="58"/>
    </row>
    <row r="98" spans="1:7">
      <c r="A98" s="25" t="s">
        <v>139</v>
      </c>
      <c r="B98" s="26"/>
      <c r="C98" s="12">
        <v>100000</v>
      </c>
      <c r="D98" s="58" t="s">
        <v>126</v>
      </c>
      <c r="E98" s="58"/>
      <c r="F98" s="58"/>
      <c r="G98" s="58"/>
    </row>
    <row r="99" spans="1:7">
      <c r="A99" s="32" t="s">
        <v>149</v>
      </c>
      <c r="B99" s="33"/>
      <c r="C99" s="34">
        <f>SUM(C92:C98)</f>
        <v>3220200</v>
      </c>
      <c r="D99" s="49"/>
      <c r="E99" s="50"/>
      <c r="F99" s="50"/>
      <c r="G99" s="51"/>
    </row>
    <row r="100" spans="1:7">
      <c r="A100" s="19" t="s">
        <v>130</v>
      </c>
      <c r="B100" s="20"/>
      <c r="C100" s="21">
        <f>C91+C99</f>
        <v>19220200</v>
      </c>
      <c r="D100" s="59"/>
      <c r="E100" s="59"/>
      <c r="F100" s="59"/>
      <c r="G100" s="59"/>
    </row>
    <row r="101" spans="1:7">
      <c r="A101" s="19" t="s">
        <v>123</v>
      </c>
      <c r="B101" s="20"/>
      <c r="C101" s="21">
        <f>C88-C100</f>
        <v>1114800</v>
      </c>
      <c r="D101" s="59"/>
      <c r="E101" s="59"/>
      <c r="F101" s="59"/>
      <c r="G101" s="59"/>
    </row>
    <row r="102" spans="1:7">
      <c r="A102" s="19" t="s">
        <v>124</v>
      </c>
      <c r="B102" s="20"/>
      <c r="C102" s="21">
        <f>C91-15000000</f>
        <v>1000000</v>
      </c>
      <c r="D102" s="59" t="s">
        <v>152</v>
      </c>
      <c r="E102" s="59"/>
      <c r="F102" s="59"/>
      <c r="G102" s="59"/>
    </row>
    <row r="103" spans="1:7">
      <c r="A103" s="19" t="s">
        <v>125</v>
      </c>
      <c r="B103" s="20"/>
      <c r="C103" s="21">
        <f>(C88-C100)+C102</f>
        <v>2114800</v>
      </c>
      <c r="D103" s="59"/>
      <c r="E103" s="59"/>
      <c r="F103" s="59"/>
      <c r="G103" s="59"/>
    </row>
    <row r="111" spans="1:7">
      <c r="A111" s="47" t="s">
        <v>160</v>
      </c>
      <c r="B111" s="47"/>
      <c r="C111" s="47"/>
      <c r="D111" s="47"/>
      <c r="E111" s="47"/>
      <c r="F111" s="47"/>
      <c r="G111" s="47"/>
    </row>
    <row r="113" spans="1:7">
      <c r="A113" s="35" t="s">
        <v>140</v>
      </c>
      <c r="B113" s="35" t="s">
        <v>141</v>
      </c>
      <c r="C113" s="36" t="s">
        <v>142</v>
      </c>
      <c r="D113" s="35" t="s">
        <v>143</v>
      </c>
      <c r="E113" s="64" t="s">
        <v>134</v>
      </c>
      <c r="F113" s="64"/>
      <c r="G113" s="65"/>
    </row>
    <row r="114" spans="1:7">
      <c r="A114" s="2" t="s">
        <v>100</v>
      </c>
      <c r="B114" s="3">
        <v>20000</v>
      </c>
      <c r="C114" s="2">
        <v>80</v>
      </c>
      <c r="D114" s="4">
        <f>B114*C114</f>
        <v>1600000</v>
      </c>
      <c r="E114" s="58" t="s">
        <v>94</v>
      </c>
      <c r="F114" s="58"/>
      <c r="G114" s="58"/>
    </row>
    <row r="115" spans="1:7">
      <c r="A115" s="2" t="s">
        <v>95</v>
      </c>
      <c r="B115" s="3">
        <v>1000</v>
      </c>
      <c r="C115" s="2">
        <v>40</v>
      </c>
      <c r="D115" s="4">
        <f>B115*C115</f>
        <v>40000</v>
      </c>
      <c r="E115" s="58" t="s">
        <v>99</v>
      </c>
      <c r="F115" s="58"/>
      <c r="G115" s="58"/>
    </row>
    <row r="116" spans="1:7">
      <c r="A116" s="2" t="s">
        <v>101</v>
      </c>
      <c r="B116" s="3">
        <v>100000</v>
      </c>
      <c r="C116" s="2">
        <v>2</v>
      </c>
      <c r="D116" s="4">
        <f>B116*C116</f>
        <v>200000</v>
      </c>
      <c r="E116" s="58" t="s">
        <v>78</v>
      </c>
      <c r="F116" s="58"/>
      <c r="G116" s="58"/>
    </row>
    <row r="117" spans="1:7">
      <c r="A117" s="2" t="s">
        <v>96</v>
      </c>
      <c r="B117" s="3">
        <v>2000</v>
      </c>
      <c r="C117" s="2">
        <v>80</v>
      </c>
      <c r="D117" s="4">
        <f>B117*C117</f>
        <v>160000</v>
      </c>
      <c r="E117" s="58" t="s">
        <v>97</v>
      </c>
      <c r="F117" s="58"/>
      <c r="G117" s="58"/>
    </row>
    <row r="118" spans="1:7">
      <c r="A118" s="2" t="s">
        <v>98</v>
      </c>
      <c r="B118" s="3"/>
      <c r="C118" s="2"/>
      <c r="D118" s="4">
        <v>200000</v>
      </c>
      <c r="E118" s="58"/>
      <c r="F118" s="58"/>
      <c r="G118" s="58"/>
    </row>
    <row r="119" spans="1:7">
      <c r="A119" s="2" t="s">
        <v>77</v>
      </c>
      <c r="B119" s="3"/>
      <c r="C119" s="2"/>
      <c r="D119" s="4">
        <v>100000</v>
      </c>
      <c r="E119" s="58"/>
      <c r="F119" s="58"/>
      <c r="G119" s="58"/>
    </row>
    <row r="120" spans="1:7">
      <c r="A120" s="18" t="s">
        <v>144</v>
      </c>
      <c r="B120" s="27"/>
      <c r="C120" s="18"/>
      <c r="D120" s="28">
        <f>SUM(D114:D119)</f>
        <v>2300000</v>
      </c>
      <c r="E120" s="59"/>
      <c r="F120" s="59"/>
      <c r="G120" s="59"/>
    </row>
    <row r="121" spans="1:7">
      <c r="A121" s="2" t="s">
        <v>102</v>
      </c>
      <c r="B121" s="3">
        <v>21400</v>
      </c>
      <c r="C121" s="2">
        <v>3</v>
      </c>
      <c r="D121" s="4">
        <f>B121*C121</f>
        <v>64200</v>
      </c>
      <c r="E121" s="2" t="s">
        <v>79</v>
      </c>
      <c r="F121" s="12"/>
      <c r="G121" s="3"/>
    </row>
    <row r="122" spans="1:7">
      <c r="A122" s="2" t="s">
        <v>71</v>
      </c>
      <c r="B122" s="3">
        <v>5000</v>
      </c>
      <c r="C122" s="2">
        <v>100</v>
      </c>
      <c r="D122" s="4">
        <f>B122*C122</f>
        <v>500000</v>
      </c>
      <c r="E122" s="60" t="s">
        <v>127</v>
      </c>
      <c r="F122" s="61"/>
      <c r="G122" s="38"/>
    </row>
    <row r="123" spans="1:7">
      <c r="A123" s="2" t="s">
        <v>162</v>
      </c>
      <c r="B123" s="3">
        <v>100000</v>
      </c>
      <c r="C123" s="2">
        <v>2</v>
      </c>
      <c r="D123" s="4">
        <f>B123*C123</f>
        <v>200000</v>
      </c>
      <c r="E123" s="58"/>
      <c r="F123" s="58"/>
      <c r="G123" s="58"/>
    </row>
    <row r="124" spans="1:7">
      <c r="A124" s="2" t="s">
        <v>80</v>
      </c>
      <c r="B124" s="3"/>
      <c r="C124" s="2"/>
      <c r="D124" s="4">
        <v>56000</v>
      </c>
      <c r="E124" s="60" t="s">
        <v>81</v>
      </c>
      <c r="F124" s="62"/>
      <c r="G124" s="38"/>
    </row>
    <row r="125" spans="1:7">
      <c r="A125" s="2" t="s">
        <v>121</v>
      </c>
      <c r="B125" s="2"/>
      <c r="C125" s="2"/>
      <c r="D125" s="4">
        <v>100000</v>
      </c>
      <c r="E125" s="58"/>
      <c r="F125" s="58"/>
      <c r="G125" s="58"/>
    </row>
    <row r="126" spans="1:7">
      <c r="A126" s="18" t="s">
        <v>145</v>
      </c>
      <c r="B126" s="18"/>
      <c r="C126" s="18"/>
      <c r="D126" s="28">
        <f>SUM(D121:D125)</f>
        <v>920200</v>
      </c>
      <c r="E126" s="59"/>
      <c r="F126" s="59"/>
      <c r="G126" s="59"/>
    </row>
    <row r="127" spans="1:7">
      <c r="A127" s="18" t="s">
        <v>146</v>
      </c>
      <c r="B127" s="18"/>
      <c r="C127" s="18"/>
      <c r="D127" s="28">
        <f>D120+D126</f>
        <v>3220200</v>
      </c>
      <c r="E127" s="59"/>
      <c r="F127" s="59"/>
      <c r="G127" s="59"/>
    </row>
  </sheetData>
  <mergeCells count="203">
    <mergeCell ref="A1:G1"/>
    <mergeCell ref="D89:G89"/>
    <mergeCell ref="D90:G90"/>
    <mergeCell ref="D92:G92"/>
    <mergeCell ref="E114:G114"/>
    <mergeCell ref="E113:G113"/>
    <mergeCell ref="D93:G93"/>
    <mergeCell ref="D94:G94"/>
    <mergeCell ref="D95:G95"/>
    <mergeCell ref="D96:G96"/>
    <mergeCell ref="D97:G97"/>
    <mergeCell ref="D100:G100"/>
    <mergeCell ref="D101:G101"/>
    <mergeCell ref="D103:G103"/>
    <mergeCell ref="D102:G102"/>
    <mergeCell ref="D98:G98"/>
    <mergeCell ref="D86:E86"/>
    <mergeCell ref="D82:E82"/>
    <mergeCell ref="D81:E81"/>
    <mergeCell ref="D77:E77"/>
    <mergeCell ref="D76:E76"/>
    <mergeCell ref="D83:E83"/>
    <mergeCell ref="D84:E84"/>
    <mergeCell ref="D85:E85"/>
    <mergeCell ref="E119:G119"/>
    <mergeCell ref="E125:G125"/>
    <mergeCell ref="E126:G126"/>
    <mergeCell ref="E127:G127"/>
    <mergeCell ref="E120:G120"/>
    <mergeCell ref="E122:G122"/>
    <mergeCell ref="E124:G124"/>
    <mergeCell ref="E123:G123"/>
    <mergeCell ref="E115:G115"/>
    <mergeCell ref="E116:G116"/>
    <mergeCell ref="E117:G117"/>
    <mergeCell ref="E118:G118"/>
    <mergeCell ref="A111:G111"/>
    <mergeCell ref="D91:G91"/>
    <mergeCell ref="D99:G99"/>
    <mergeCell ref="D88:E88"/>
    <mergeCell ref="D87:E87"/>
    <mergeCell ref="F87:G87"/>
    <mergeCell ref="F88:G88"/>
    <mergeCell ref="D61:E61"/>
    <mergeCell ref="D60:E60"/>
    <mergeCell ref="D80:E80"/>
    <mergeCell ref="F61:G61"/>
    <mergeCell ref="F62:G62"/>
    <mergeCell ref="F63:G63"/>
    <mergeCell ref="F64:G64"/>
    <mergeCell ref="F65:G65"/>
    <mergeCell ref="F86:G86"/>
    <mergeCell ref="F85:G85"/>
    <mergeCell ref="D57:E57"/>
    <mergeCell ref="D58:E58"/>
    <mergeCell ref="D59:E59"/>
    <mergeCell ref="D73:E73"/>
    <mergeCell ref="D72:E72"/>
    <mergeCell ref="D70:E70"/>
    <mergeCell ref="D67:E67"/>
    <mergeCell ref="D62:E62"/>
    <mergeCell ref="D63:E63"/>
    <mergeCell ref="D64:E64"/>
    <mergeCell ref="D65:E65"/>
    <mergeCell ref="D66:E66"/>
    <mergeCell ref="D68:E68"/>
    <mergeCell ref="D69:E69"/>
    <mergeCell ref="D71:E71"/>
    <mergeCell ref="D56:E56"/>
    <mergeCell ref="D55:E55"/>
    <mergeCell ref="D52:E52"/>
    <mergeCell ref="D53:E53"/>
    <mergeCell ref="D47:E47"/>
    <mergeCell ref="D48:E48"/>
    <mergeCell ref="D49:E49"/>
    <mergeCell ref="D50:E50"/>
    <mergeCell ref="D51:E51"/>
    <mergeCell ref="D54:E54"/>
    <mergeCell ref="D9:E9"/>
    <mergeCell ref="D13:E13"/>
    <mergeCell ref="D15:E15"/>
    <mergeCell ref="D36:E36"/>
    <mergeCell ref="D38:E38"/>
    <mergeCell ref="D8:E8"/>
    <mergeCell ref="D7:E7"/>
    <mergeCell ref="D5:E5"/>
    <mergeCell ref="D6:E6"/>
    <mergeCell ref="D16:E16"/>
    <mergeCell ref="D14:E14"/>
    <mergeCell ref="D12:E12"/>
    <mergeCell ref="D11:E11"/>
    <mergeCell ref="D10:E10"/>
    <mergeCell ref="D26:E26"/>
    <mergeCell ref="D25:E25"/>
    <mergeCell ref="D17:E17"/>
    <mergeCell ref="D18:E18"/>
    <mergeCell ref="D19:E19"/>
    <mergeCell ref="D20:E20"/>
    <mergeCell ref="D21:E21"/>
    <mergeCell ref="D22:E22"/>
    <mergeCell ref="D23:E23"/>
    <mergeCell ref="D3:E3"/>
    <mergeCell ref="F3:G3"/>
    <mergeCell ref="F4:G4"/>
    <mergeCell ref="F5:G5"/>
    <mergeCell ref="F6:G6"/>
    <mergeCell ref="D74:E74"/>
    <mergeCell ref="D75:E75"/>
    <mergeCell ref="D78:E78"/>
    <mergeCell ref="D79:E79"/>
    <mergeCell ref="D4:E4"/>
    <mergeCell ref="D24:E24"/>
    <mergeCell ref="D31:E31"/>
    <mergeCell ref="D30:E30"/>
    <mergeCell ref="D29:E29"/>
    <mergeCell ref="D28:E28"/>
    <mergeCell ref="D27:E27"/>
    <mergeCell ref="D39:E39"/>
    <mergeCell ref="D37:E37"/>
    <mergeCell ref="D35:E35"/>
    <mergeCell ref="D34:E34"/>
    <mergeCell ref="D32:E32"/>
    <mergeCell ref="D46:E46"/>
    <mergeCell ref="D44:E44"/>
    <mergeCell ref="D42:E42"/>
    <mergeCell ref="F12:G12"/>
    <mergeCell ref="F13:G13"/>
    <mergeCell ref="F14:G14"/>
    <mergeCell ref="F15:G15"/>
    <mergeCell ref="F16:G16"/>
    <mergeCell ref="F7:G7"/>
    <mergeCell ref="F8:G8"/>
    <mergeCell ref="F9:G9"/>
    <mergeCell ref="F10:G10"/>
    <mergeCell ref="F11:G11"/>
    <mergeCell ref="F22:G22"/>
    <mergeCell ref="F23:G23"/>
    <mergeCell ref="F24:G24"/>
    <mergeCell ref="F25:G25"/>
    <mergeCell ref="F26:G26"/>
    <mergeCell ref="F17:G17"/>
    <mergeCell ref="F18:G18"/>
    <mergeCell ref="F19:G19"/>
    <mergeCell ref="F20:G20"/>
    <mergeCell ref="F21:G21"/>
    <mergeCell ref="F32:G32"/>
    <mergeCell ref="F33:G33"/>
    <mergeCell ref="F34:G34"/>
    <mergeCell ref="F35:G35"/>
    <mergeCell ref="F36:G36"/>
    <mergeCell ref="F27:G27"/>
    <mergeCell ref="F28:G28"/>
    <mergeCell ref="F29:G29"/>
    <mergeCell ref="F30:G30"/>
    <mergeCell ref="F31:G31"/>
    <mergeCell ref="F41:G41"/>
    <mergeCell ref="F42:G42"/>
    <mergeCell ref="F44:G44"/>
    <mergeCell ref="F46:G46"/>
    <mergeCell ref="F47:G47"/>
    <mergeCell ref="F37:G37"/>
    <mergeCell ref="D33:E33"/>
    <mergeCell ref="F38:G38"/>
    <mergeCell ref="F39:G39"/>
    <mergeCell ref="F40:G40"/>
    <mergeCell ref="D41:E41"/>
    <mergeCell ref="D40:E40"/>
    <mergeCell ref="D43:E43"/>
    <mergeCell ref="D45:E45"/>
    <mergeCell ref="F51:G51"/>
    <mergeCell ref="F54:G54"/>
    <mergeCell ref="F52:G52"/>
    <mergeCell ref="F53:G53"/>
    <mergeCell ref="F55:G55"/>
    <mergeCell ref="F48:G48"/>
    <mergeCell ref="F43:G43"/>
    <mergeCell ref="F45:G45"/>
    <mergeCell ref="F49:G49"/>
    <mergeCell ref="F50:G50"/>
    <mergeCell ref="F56:G56"/>
    <mergeCell ref="F57:G57"/>
    <mergeCell ref="F58:G58"/>
    <mergeCell ref="F59:G59"/>
    <mergeCell ref="F60:G60"/>
    <mergeCell ref="F81:G81"/>
    <mergeCell ref="F82:G82"/>
    <mergeCell ref="F83:G83"/>
    <mergeCell ref="F84:G84"/>
    <mergeCell ref="F66:G66"/>
    <mergeCell ref="F68:G68"/>
    <mergeCell ref="F71:G71"/>
    <mergeCell ref="F74:G74"/>
    <mergeCell ref="F80:G80"/>
    <mergeCell ref="F67:G67"/>
    <mergeCell ref="F70:G70"/>
    <mergeCell ref="F72:G72"/>
    <mergeCell ref="F73:G73"/>
    <mergeCell ref="F76:G76"/>
    <mergeCell ref="F77:G77"/>
    <mergeCell ref="F69:G69"/>
    <mergeCell ref="F75:G75"/>
    <mergeCell ref="F78:G78"/>
    <mergeCell ref="F79:G79"/>
  </mergeCells>
  <phoneticPr fontId="2" type="noConversion"/>
  <printOptions horizontalCentered="1" verticalCentered="1"/>
  <pageMargins left="0.19685039370078741" right="0.11811023622047245" top="0.35433070866141736" bottom="0.19685039370078741" header="0" footer="0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후원금전체현황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이하늘</dc:creator>
  <cp:lastModifiedBy>Lee Keun il</cp:lastModifiedBy>
  <cp:lastPrinted>2015-11-18T02:12:25Z</cp:lastPrinted>
  <dcterms:created xsi:type="dcterms:W3CDTF">2015-11-06T03:51:50Z</dcterms:created>
  <dcterms:modified xsi:type="dcterms:W3CDTF">2015-11-18T08:30:57Z</dcterms:modified>
</cp:coreProperties>
</file>